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okkakyo\Desktop\"/>
    </mc:Choice>
  </mc:AlternateContent>
  <xr:revisionPtr revIDLastSave="0" documentId="13_ncr:1_{F858CBBF-FB88-45A9-915A-CB86D6BCFD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2" l="1"/>
  <c r="G47" i="2"/>
  <c r="H47" i="2" s="1"/>
  <c r="F47" i="2"/>
  <c r="I46" i="2"/>
  <c r="H46" i="2"/>
  <c r="G46" i="2"/>
  <c r="F46" i="2"/>
  <c r="I45" i="2"/>
  <c r="H45" i="2"/>
  <c r="G45" i="2"/>
  <c r="F45" i="2"/>
  <c r="I44" i="2"/>
  <c r="H44" i="2"/>
  <c r="G44" i="2"/>
  <c r="F44" i="2"/>
  <c r="I43" i="2"/>
  <c r="H43" i="2"/>
  <c r="G43" i="2"/>
  <c r="F43" i="2"/>
  <c r="I42" i="2"/>
  <c r="H42" i="2"/>
  <c r="G42" i="2"/>
  <c r="F42" i="2"/>
  <c r="I41" i="2"/>
  <c r="H41" i="2"/>
  <c r="G41" i="2"/>
  <c r="F41" i="2"/>
  <c r="I40" i="2"/>
  <c r="H40" i="2"/>
  <c r="G40" i="2"/>
  <c r="F40" i="2"/>
  <c r="I39" i="2"/>
  <c r="H39" i="2"/>
  <c r="G39" i="2"/>
  <c r="F39" i="2"/>
  <c r="I38" i="2"/>
  <c r="H38" i="2"/>
  <c r="G38" i="2"/>
  <c r="F38" i="2"/>
  <c r="I37" i="2"/>
  <c r="H37" i="2"/>
  <c r="G37" i="2"/>
  <c r="F37" i="2"/>
  <c r="E27" i="2"/>
  <c r="E28" i="2"/>
  <c r="E29" i="2"/>
  <c r="E30" i="2"/>
  <c r="E31" i="2"/>
  <c r="E32" i="2"/>
  <c r="E33" i="2"/>
  <c r="E26" i="2"/>
  <c r="I3" i="1"/>
  <c r="J3" i="1" s="1"/>
  <c r="I37" i="1" l="1"/>
  <c r="F1" i="1" l="1"/>
  <c r="I4" i="1" l="1"/>
  <c r="J4" i="1" s="1"/>
  <c r="H1" i="1"/>
  <c r="G1" i="1"/>
  <c r="I1" i="1" l="1"/>
  <c r="J1" i="1" s="1"/>
  <c r="I24" i="1"/>
  <c r="J24" i="1" s="1"/>
  <c r="I42" i="1"/>
  <c r="J42" i="1" s="1"/>
  <c r="I35" i="1"/>
  <c r="J35" i="1" s="1"/>
  <c r="I36" i="1"/>
  <c r="J36" i="1" s="1"/>
  <c r="I27" i="1"/>
  <c r="J27" i="1" s="1"/>
  <c r="I49" i="1"/>
  <c r="J49" i="1" s="1"/>
  <c r="I45" i="1"/>
  <c r="J45" i="1" s="1"/>
  <c r="I34" i="1"/>
  <c r="J34" i="1" s="1"/>
  <c r="I6" i="1"/>
  <c r="J6" i="1" s="1"/>
  <c r="I8" i="1"/>
  <c r="J8" i="1" s="1"/>
  <c r="I7" i="1"/>
  <c r="J7" i="1" s="1"/>
  <c r="I18" i="1"/>
  <c r="J18" i="1" s="1"/>
  <c r="I22" i="1"/>
  <c r="J22" i="1" s="1"/>
  <c r="I17" i="1"/>
  <c r="J17" i="1" s="1"/>
  <c r="I29" i="1"/>
  <c r="J29" i="1" s="1"/>
  <c r="I44" i="1"/>
  <c r="J44" i="1" s="1"/>
  <c r="I40" i="1"/>
  <c r="J40" i="1" s="1"/>
  <c r="J37" i="1"/>
  <c r="I28" i="1"/>
  <c r="J28" i="1" s="1"/>
  <c r="I11" i="1"/>
  <c r="J11" i="1" s="1"/>
  <c r="I15" i="1"/>
  <c r="J15" i="1" s="1"/>
  <c r="I19" i="1"/>
  <c r="J19" i="1" s="1"/>
  <c r="I5" i="1"/>
  <c r="J5" i="1" s="1"/>
  <c r="I10" i="1"/>
  <c r="J10" i="1" s="1"/>
  <c r="I12" i="1"/>
  <c r="J12" i="1" s="1"/>
  <c r="I16" i="1"/>
  <c r="J16" i="1" s="1"/>
  <c r="I13" i="1"/>
  <c r="J13" i="1" s="1"/>
  <c r="I31" i="1"/>
  <c r="J31" i="1" s="1"/>
  <c r="I21" i="1"/>
  <c r="J21" i="1" s="1"/>
  <c r="I23" i="1"/>
  <c r="J23" i="1" s="1"/>
  <c r="I41" i="1"/>
  <c r="J41" i="1" s="1"/>
  <c r="I39" i="1"/>
  <c r="J39" i="1" s="1"/>
  <c r="I43" i="1"/>
  <c r="J43" i="1" s="1"/>
  <c r="I30" i="1"/>
  <c r="J30" i="1" s="1"/>
  <c r="I9" i="1"/>
  <c r="J9" i="1" s="1"/>
  <c r="I26" i="1"/>
  <c r="J26" i="1" s="1"/>
  <c r="I38" i="1"/>
  <c r="J38" i="1" s="1"/>
  <c r="I20" i="1"/>
  <c r="J20" i="1" s="1"/>
  <c r="I25" i="1"/>
  <c r="J25" i="1" s="1"/>
  <c r="I32" i="1"/>
  <c r="J32" i="1" s="1"/>
  <c r="I33" i="1"/>
  <c r="J33" i="1" s="1"/>
  <c r="I48" i="1"/>
  <c r="J48" i="1" s="1"/>
  <c r="I47" i="1"/>
  <c r="J47" i="1" s="1"/>
  <c r="I46" i="1"/>
  <c r="J46" i="1" s="1"/>
  <c r="I14" i="1"/>
  <c r="J14" i="1" s="1"/>
</calcChain>
</file>

<file path=xl/sharedStrings.xml><?xml version="1.0" encoding="utf-8"?>
<sst xmlns="http://schemas.openxmlformats.org/spreadsheetml/2006/main" count="157" uniqueCount="111">
  <si>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</si>
  <si>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</si>
  <si>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</si>
  <si>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</si>
  <si>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</si>
  <si>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</si>
  <si>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</si>
  <si>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</si>
  <si>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</si>
  <si>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</si>
  <si>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</si>
  <si>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</si>
  <si>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</si>
  <si>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山梨県</t>
    <rPh sb="0" eb="3">
      <t>ヤマナシケン</t>
    </rPh>
    <phoneticPr fontId="1"/>
  </si>
  <si>
    <t>新潟県</t>
    <rPh sb="0" eb="3">
      <t>ニイガタケン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</si>
  <si>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</si>
  <si>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</si>
  <si>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</si>
  <si>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愛知県</t>
    <rPh sb="0" eb="3">
      <t>アイチケン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</si>
  <si>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</si>
  <si>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</si>
  <si>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三重県</t>
    <rPh sb="0" eb="3">
      <t>ミエケン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</si>
  <si>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</si>
  <si>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</si>
  <si>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京都府</t>
    <rPh sb="0" eb="3">
      <t>キョウトフ</t>
    </rPh>
    <phoneticPr fontId="1"/>
  </si>
  <si>
    <t>滋賀県</t>
    <rPh sb="0" eb="3">
      <t>シガケン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</si>
  <si>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</si>
  <si>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</si>
  <si>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</si>
  <si>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</si>
  <si>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</si>
  <si>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</si>
  <si>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</si>
  <si>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</si>
  <si>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</si>
  <si>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</si>
  <si>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</si>
  <si>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</si>
  <si>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</si>
  <si>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</si>
  <si>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</si>
  <si>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</si>
  <si>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島根県</t>
    <rPh sb="0" eb="3">
      <t>シマネケン</t>
    </rPh>
    <phoneticPr fontId="1"/>
  </si>
  <si>
    <t>岩手県</t>
    <rPh sb="0" eb="3">
      <t>イワテケン</t>
    </rPh>
    <phoneticPr fontId="1"/>
  </si>
  <si>
    <t>鳥取県</t>
    <rPh sb="0" eb="3">
      <t>トットリケン</t>
    </rPh>
    <phoneticPr fontId="1"/>
  </si>
  <si>
    <t>香川県</t>
    <rPh sb="0" eb="3">
      <t>カガワケン</t>
    </rPh>
    <phoneticPr fontId="1"/>
  </si>
  <si>
    <t>福井県</t>
    <rPh sb="0" eb="3">
      <t>フクイケン</t>
    </rPh>
    <phoneticPr fontId="1"/>
  </si>
  <si>
    <t>都道府県</t>
    <rPh sb="0" eb="4">
      <t>トドウフケン</t>
    </rPh>
    <phoneticPr fontId="1"/>
  </si>
  <si>
    <t>人口順位</t>
    <rPh sb="0" eb="2">
      <t>ジンコウ</t>
    </rPh>
    <rPh sb="2" eb="4">
      <t>ジュンイ</t>
    </rPh>
    <phoneticPr fontId="1"/>
  </si>
  <si>
    <t>感染率</t>
    <rPh sb="0" eb="2">
      <t>カンセン</t>
    </rPh>
    <rPh sb="2" eb="3">
      <t>リツ</t>
    </rPh>
    <phoneticPr fontId="1"/>
  </si>
  <si>
    <t>平均値</t>
    <rPh sb="0" eb="3">
      <t>ヘイキンチ</t>
    </rPh>
    <phoneticPr fontId="1"/>
  </si>
  <si>
    <t>前回</t>
    <rPh sb="0" eb="2">
      <t>ゼンカイ</t>
    </rPh>
    <phoneticPr fontId="1"/>
  </si>
  <si>
    <t>推移</t>
    <rPh sb="0" eb="2">
      <t>スイイ</t>
    </rPh>
    <phoneticPr fontId="1"/>
  </si>
  <si>
    <t>→</t>
  </si>
  <si>
    <t>一万人あたり感染者数</t>
    <rPh sb="0" eb="3">
      <t>イチマンニン</t>
    </rPh>
    <rPh sb="6" eb="8">
      <t>カンセン</t>
    </rPh>
    <rPh sb="8" eb="9">
      <t>シャ</t>
    </rPh>
    <rPh sb="9" eb="10">
      <t>スウ</t>
    </rPh>
    <phoneticPr fontId="1"/>
  </si>
  <si>
    <t>H2/4/1人口</t>
    <rPh sb="6" eb="8">
      <t>ジンコウ</t>
    </rPh>
    <phoneticPr fontId="1"/>
  </si>
  <si>
    <t>感染者数
左前回・右今回</t>
    <rPh sb="0" eb="3">
      <t>カンセンシャ</t>
    </rPh>
    <rPh sb="3" eb="4">
      <t>スウ</t>
    </rPh>
    <rPh sb="5" eb="6">
      <t>ヒダリ</t>
    </rPh>
    <rPh sb="6" eb="8">
      <t>ゼンカイ</t>
    </rPh>
    <rPh sb="9" eb="10">
      <t>ミギ</t>
    </rPh>
    <rPh sb="10" eb="12">
      <t>コンカイ</t>
    </rPh>
    <phoneticPr fontId="1"/>
  </si>
  <si>
    <t>今回</t>
    <phoneticPr fontId="1"/>
  </si>
  <si>
    <t>（15日の都内での感染者数は）4295人の年代別は</t>
  </si>
  <si>
    <t>　▽10歳未満が212人　（5％）</t>
  </si>
  <si>
    <t>　▽10代が　　413人　（10％）</t>
  </si>
  <si>
    <t>　▽20代が　1320人　　(31%)</t>
  </si>
  <si>
    <t>　▽30代が　　877人　（20％）</t>
  </si>
  <si>
    <t>　▽40代が　　706人　（16％）</t>
  </si>
  <si>
    <t>　▽50代が　　505人　（12％）</t>
  </si>
  <si>
    <t>　▽60代が　　152人　（4％）</t>
  </si>
  <si>
    <t>　▽70代が　　　63人　（1％）</t>
  </si>
  <si>
    <t>　▽80代が　　　36人　（1％）</t>
  </si>
  <si>
    <t>　▽90代が　　　10人　（１％未満）</t>
  </si>
  <si>
    <t>　▽100歳以上が　1人　（１％未満）</t>
  </si>
  <si>
    <t>（都基準での１５日時点の）重症患者（251人）の年代別は</t>
  </si>
  <si>
    <t>　▽10代が　2人　　（1％）</t>
  </si>
  <si>
    <t>　▽20代が　5人　　（2％）</t>
  </si>
  <si>
    <t>　▽30代が　23人　（9％）</t>
  </si>
  <si>
    <t>　▽40代が　53人　（21%)</t>
  </si>
  <si>
    <t>　▽50代が　94人　（37％）</t>
  </si>
  <si>
    <t>　▽60代が　48人　（19％）</t>
  </si>
  <si>
    <t>　▽70代が　21人　（8％）</t>
  </si>
  <si>
    <t>　▽80代が　5人　　（2％）</t>
  </si>
  <si>
    <r>
      <t>20</t>
    </r>
    <r>
      <rPr>
        <sz val="11"/>
        <color rgb="FF201F1E"/>
        <rFont val="游ゴシック"/>
        <family val="2"/>
        <charset val="128"/>
      </rPr>
      <t>代</t>
    </r>
    <rPh sb="2" eb="3">
      <t>ダイ</t>
    </rPh>
    <phoneticPr fontId="1"/>
  </si>
  <si>
    <r>
      <t>30代</t>
    </r>
    <r>
      <rPr>
        <sz val="11"/>
        <color rgb="FF201F1E"/>
        <rFont val="游ゴシック"/>
        <family val="2"/>
        <charset val="128"/>
      </rPr>
      <t/>
    </r>
    <rPh sb="2" eb="3">
      <t>ダイ</t>
    </rPh>
    <phoneticPr fontId="1"/>
  </si>
  <si>
    <r>
      <t>40代</t>
    </r>
    <r>
      <rPr>
        <sz val="11"/>
        <color rgb="FF201F1E"/>
        <rFont val="游ゴシック"/>
        <family val="2"/>
        <charset val="128"/>
      </rPr>
      <t/>
    </r>
    <rPh sb="2" eb="3">
      <t>ダイ</t>
    </rPh>
    <phoneticPr fontId="1"/>
  </si>
  <si>
    <r>
      <t>50代</t>
    </r>
    <r>
      <rPr>
        <sz val="11"/>
        <color rgb="FF201F1E"/>
        <rFont val="游ゴシック"/>
        <family val="2"/>
        <charset val="128"/>
      </rPr>
      <t/>
    </r>
    <rPh sb="2" eb="3">
      <t>ダイ</t>
    </rPh>
    <phoneticPr fontId="1"/>
  </si>
  <si>
    <r>
      <t>60代</t>
    </r>
    <r>
      <rPr>
        <sz val="11"/>
        <color rgb="FF201F1E"/>
        <rFont val="游ゴシック"/>
        <family val="2"/>
        <charset val="128"/>
      </rPr>
      <t/>
    </r>
    <rPh sb="2" eb="3">
      <t>ダイ</t>
    </rPh>
    <phoneticPr fontId="1"/>
  </si>
  <si>
    <r>
      <t>70代</t>
    </r>
    <r>
      <rPr>
        <sz val="11"/>
        <color rgb="FF201F1E"/>
        <rFont val="游ゴシック"/>
        <family val="2"/>
        <charset val="128"/>
      </rPr>
      <t/>
    </r>
    <rPh sb="2" eb="3">
      <t>ダイ</t>
    </rPh>
    <phoneticPr fontId="1"/>
  </si>
  <si>
    <r>
      <t>10</t>
    </r>
    <r>
      <rPr>
        <sz val="11"/>
        <color rgb="FF201F1E"/>
        <rFont val="游ゴシック"/>
        <family val="2"/>
        <charset val="128"/>
      </rPr>
      <t>代</t>
    </r>
    <r>
      <rPr>
        <sz val="11"/>
        <color rgb="FF201F1E"/>
        <rFont val="ＭＳ Ｐゴシック"/>
        <family val="2"/>
        <charset val="128"/>
      </rPr>
      <t>以下</t>
    </r>
    <rPh sb="2" eb="3">
      <t>ダイ</t>
    </rPh>
    <rPh sb="3" eb="5">
      <t>イカ</t>
    </rPh>
    <phoneticPr fontId="1"/>
  </si>
  <si>
    <r>
      <t>80</t>
    </r>
    <r>
      <rPr>
        <sz val="11"/>
        <color rgb="FF201F1E"/>
        <rFont val="ＭＳ 明朝"/>
        <family val="1"/>
        <charset val="128"/>
      </rPr>
      <t>代</t>
    </r>
    <r>
      <rPr>
        <sz val="11"/>
        <color rgb="FF201F1E"/>
        <rFont val="ＭＳ Ｐゴシック"/>
        <family val="2"/>
        <charset val="128"/>
      </rPr>
      <t>以上</t>
    </r>
    <rPh sb="2" eb="3">
      <t>ダイ</t>
    </rPh>
    <rPh sb="3" eb="5">
      <t>イジョウ</t>
    </rPh>
    <phoneticPr fontId="1"/>
  </si>
  <si>
    <t>感染者数</t>
    <rPh sb="0" eb="4">
      <t>カンセンシャスウ</t>
    </rPh>
    <phoneticPr fontId="1"/>
  </si>
  <si>
    <t>重症者数</t>
    <rPh sb="0" eb="4">
      <t>ジュウショウシャスウ</t>
    </rPh>
    <phoneticPr fontId="1"/>
  </si>
  <si>
    <t>重症化率</t>
    <rPh sb="0" eb="4">
      <t>ジュウショウカリツ</t>
    </rPh>
    <phoneticPr fontId="1"/>
  </si>
  <si>
    <t>表2　新型コロナウイルス感染症の国内発生動向（速報値）</t>
    <phoneticPr fontId="1"/>
  </si>
  <si>
    <t>分類</t>
  </si>
  <si>
    <t>人口</t>
  </si>
  <si>
    <t>陽性者数</t>
  </si>
  <si>
    <t>死亡者数</t>
  </si>
  <si>
    <t>感染者に対する死亡率</t>
  </si>
  <si>
    <t>人口に対する死亡率</t>
  </si>
  <si>
    <t>対１０万人死亡率</t>
  </si>
  <si>
    <t>人口に対する感染率</t>
    <rPh sb="0" eb="2">
      <t>ジンコウ</t>
    </rPh>
    <rPh sb="3" eb="4">
      <t>タイ</t>
    </rPh>
    <rPh sb="6" eb="9">
      <t>カンセンリツ</t>
    </rPh>
    <phoneticPr fontId="1"/>
  </si>
  <si>
    <t>コロナ10歳未満</t>
  </si>
  <si>
    <t>コロナ10代</t>
  </si>
  <si>
    <t>コロナ20代</t>
  </si>
  <si>
    <t>コロナ30代</t>
  </si>
  <si>
    <t>コロナ40代</t>
  </si>
  <si>
    <t>コロナ50代</t>
  </si>
  <si>
    <t>コロナ60代</t>
  </si>
  <si>
    <t>コロナ70代</t>
  </si>
  <si>
    <t>コロナ80代以上</t>
  </si>
  <si>
    <t>総計</t>
  </si>
  <si>
    <t>コロナ総計</t>
  </si>
  <si>
    <t>厚生労働省 2021/1/6現在　人口は2019/10/1現在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</si>
</sst>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000_ "/>
    <numFmt numFmtId="177" formatCode="#,##0_ "/>
    <numFmt numFmtId="178" formatCode="0.00_);[Red]\(0.00\)"/>
    <numFmt numFmtId="179" formatCode="0.000%"/>
    <numFmt numFmtId="180" formatCode="0.0000%"/>
    <numFmt numFmtId="181" formatCode="0.0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rgb="FF201F1E"/>
      <name val="Roboto"/>
      <family val="2"/>
    </font>
    <font>
      <sz val="11"/>
      <color rgb="FF201F1E"/>
      <name val="游ゴシック"/>
      <family val="2"/>
      <charset val="128"/>
    </font>
    <font>
      <sz val="11"/>
      <color rgb="FF201F1E"/>
      <name val="ＭＳ Ｐゴシック"/>
      <family val="2"/>
      <charset val="128"/>
    </font>
    <font>
      <sz val="11"/>
      <color rgb="FF201F1E"/>
      <name val="ＭＳ 明朝"/>
      <family val="1"/>
      <charset val="128"/>
    </font>
    <font>
      <b/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3" fontId="2" fillId="0" borderId="1" xfId="0" applyNumberFormat="1" applyFont="1" applyBorder="1">
      <alignment vertical="center"/>
    </xf>
    <xf numFmtId="177" fontId="2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>
      <alignment vertical="center"/>
    </xf>
    <xf numFmtId="177" fontId="2" fillId="0" borderId="3" xfId="0" applyNumberFormat="1" applyFont="1" applyBorder="1">
      <alignment vertical="center"/>
    </xf>
    <xf numFmtId="177" fontId="2" fillId="0" borderId="5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177" fontId="2" fillId="0" borderId="7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0" fontId="4" fillId="2" borderId="6" xfId="0" applyFont="1" applyFill="1" applyBorder="1">
      <alignment vertical="center"/>
    </xf>
    <xf numFmtId="0" fontId="2" fillId="0" borderId="8" xfId="0" applyFont="1" applyBorder="1">
      <alignment vertical="center"/>
    </xf>
    <xf numFmtId="3" fontId="3" fillId="0" borderId="6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178" fontId="2" fillId="0" borderId="1" xfId="0" applyNumberFormat="1" applyFont="1" applyBorder="1" applyAlignment="1">
      <alignment horizontal="center" vertical="center" wrapText="1"/>
    </xf>
    <xf numFmtId="178" fontId="2" fillId="0" borderId="6" xfId="0" applyNumberFormat="1" applyFont="1" applyBorder="1">
      <alignment vertical="center"/>
    </xf>
    <xf numFmtId="178" fontId="2" fillId="0" borderId="4" xfId="0" applyNumberFormat="1" applyFont="1" applyBorder="1">
      <alignment vertical="center"/>
    </xf>
    <xf numFmtId="178" fontId="0" fillId="0" borderId="0" xfId="0" applyNumberFormat="1">
      <alignment vertical="center"/>
    </xf>
    <xf numFmtId="178" fontId="2" fillId="0" borderId="0" xfId="0" applyNumberFormat="1" applyFont="1">
      <alignment vertical="center"/>
    </xf>
    <xf numFmtId="179" fontId="2" fillId="0" borderId="1" xfId="0" applyNumberFormat="1" applyFont="1" applyBorder="1">
      <alignment vertical="center"/>
    </xf>
    <xf numFmtId="179" fontId="2" fillId="0" borderId="1" xfId="0" applyNumberFormat="1" applyFont="1" applyBorder="1" applyAlignment="1">
      <alignment horizontal="center" vertical="center"/>
    </xf>
    <xf numFmtId="179" fontId="2" fillId="0" borderId="6" xfId="0" applyNumberFormat="1" applyFont="1" applyBorder="1">
      <alignment vertical="center"/>
    </xf>
    <xf numFmtId="179" fontId="2" fillId="0" borderId="4" xfId="0" applyNumberFormat="1" applyFont="1" applyBorder="1">
      <alignment vertical="center"/>
    </xf>
    <xf numFmtId="179" fontId="2" fillId="0" borderId="0" xfId="0" applyNumberFormat="1" applyFont="1">
      <alignment vertical="center"/>
    </xf>
    <xf numFmtId="0" fontId="2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177" fontId="2" fillId="0" borderId="10" xfId="0" applyNumberFormat="1" applyFont="1" applyBorder="1">
      <alignment vertical="center"/>
    </xf>
    <xf numFmtId="179" fontId="2" fillId="0" borderId="9" xfId="0" applyNumberFormat="1" applyFont="1" applyBorder="1">
      <alignment vertical="center"/>
    </xf>
    <xf numFmtId="178" fontId="2" fillId="0" borderId="9" xfId="0" applyNumberFormat="1" applyFont="1" applyBorder="1">
      <alignment vertical="center"/>
    </xf>
    <xf numFmtId="0" fontId="6" fillId="0" borderId="0" xfId="0" applyFont="1">
      <alignment vertical="center"/>
    </xf>
    <xf numFmtId="10" fontId="0" fillId="0" borderId="0" xfId="0" applyNumberFormat="1">
      <alignment vertical="center"/>
    </xf>
    <xf numFmtId="180" fontId="0" fillId="0" borderId="0" xfId="0" applyNumberFormat="1">
      <alignment vertical="center"/>
    </xf>
    <xf numFmtId="181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80" fontId="0" fillId="0" borderId="0" xfId="0" applyNumberFormat="1" applyAlignment="1">
      <alignment vertical="center" wrapText="1"/>
    </xf>
    <xf numFmtId="181" fontId="0" fillId="0" borderId="0" xfId="0" applyNumberFormat="1" applyAlignment="1">
      <alignment vertical="center" wrapText="1"/>
    </xf>
    <xf numFmtId="10" fontId="0" fillId="0" borderId="0" xfId="0" applyNumberFormat="1" applyAlignment="1">
      <alignment vertical="center" wrapText="1"/>
    </xf>
    <xf numFmtId="3" fontId="0" fillId="0" borderId="0" xfId="0" applyNumberFormat="1">
      <alignment vertical="center"/>
    </xf>
    <xf numFmtId="3" fontId="2" fillId="0" borderId="9" xfId="0" applyNumberFormat="1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177" fontId="2" fillId="0" borderId="12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179" fontId="2" fillId="0" borderId="8" xfId="0" applyNumberFormat="1" applyFont="1" applyBorder="1">
      <alignment vertical="center"/>
    </xf>
    <xf numFmtId="178" fontId="2" fillId="0" borderId="8" xfId="0" applyNumberFormat="1" applyFont="1" applyBorder="1">
      <alignment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177" fontId="2" fillId="0" borderId="13" xfId="0" applyNumberFormat="1" applyFont="1" applyBorder="1">
      <alignment vertical="center"/>
    </xf>
    <xf numFmtId="179" fontId="2" fillId="0" borderId="11" xfId="0" applyNumberFormat="1" applyFont="1" applyBorder="1">
      <alignment vertical="center"/>
    </xf>
    <xf numFmtId="178" fontId="2" fillId="0" borderId="1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3" fontId="3" fillId="0" borderId="1" xfId="0" applyNumberFormat="1" applyFont="1" applyBorder="1">
      <alignment vertical="center"/>
    </xf>
    <xf numFmtId="3" fontId="3" fillId="0" borderId="8" xfId="0" applyNumberFormat="1" applyFont="1" applyBorder="1">
      <alignment vertical="center"/>
    </xf>
    <xf numFmtId="3" fontId="2" fillId="0" borderId="11" xfId="0" applyNumberFormat="1" applyFont="1" applyBorder="1">
      <alignment vertical="center"/>
    </xf>
    <xf numFmtId="0" fontId="2" fillId="0" borderId="14" xfId="0" applyFont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10" fillId="0" borderId="6" xfId="0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vertical="center" textRotation="255"/>
    </xf>
    <xf numFmtId="177" fontId="2" fillId="0" borderId="2" xfId="0" applyNumberFormat="1" applyFont="1" applyFill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topLeftCell="A28" workbookViewId="0">
      <selection activeCell="L28" sqref="L1:P1048576"/>
    </sheetView>
  </sheetViews>
  <sheetFormatPr defaultRowHeight="18.75" x14ac:dyDescent="0.4"/>
  <cols>
    <col min="1" max="1" width="4.125" customWidth="1"/>
    <col min="2" max="2" width="3.25" customWidth="1"/>
    <col min="3" max="3" width="4.125" customWidth="1"/>
    <col min="4" max="4" width="5" style="3" customWidth="1"/>
    <col min="5" max="5" width="9.25" style="1" bestFit="1" customWidth="1"/>
    <col min="6" max="6" width="11.875" style="10" customWidth="1"/>
    <col min="7" max="7" width="11.875" style="1" customWidth="1"/>
    <col min="8" max="8" width="14.75" style="1" customWidth="1"/>
    <col min="9" max="9" width="9.25" style="34" customWidth="1"/>
    <col min="10" max="10" width="9.125" style="29" customWidth="1"/>
  </cols>
  <sheetData>
    <row r="1" spans="1:10" ht="18.75" customHeight="1" x14ac:dyDescent="0.4">
      <c r="A1" s="73" t="s">
        <v>57</v>
      </c>
      <c r="B1" s="73" t="s">
        <v>52</v>
      </c>
      <c r="C1" s="73" t="s">
        <v>51</v>
      </c>
      <c r="D1" s="71" t="s">
        <v>50</v>
      </c>
      <c r="E1" s="72"/>
      <c r="F1" s="8">
        <f>SUM(F3:F49)</f>
        <v>1721734</v>
      </c>
      <c r="G1" s="8">
        <f>SUM(G3:G49)</f>
        <v>1722412</v>
      </c>
      <c r="H1" s="8">
        <f>SUM(H3:H49)</f>
        <v>126216142</v>
      </c>
      <c r="I1" s="30">
        <f t="shared" ref="I1" si="0">G1/H1</f>
        <v>1.3646527082090657E-2</v>
      </c>
      <c r="J1" s="24">
        <f>I1*10000</f>
        <v>136.46527082090657</v>
      </c>
    </row>
    <row r="2" spans="1:10" ht="40.5" x14ac:dyDescent="0.4">
      <c r="A2" s="73"/>
      <c r="B2" s="73"/>
      <c r="C2" s="73"/>
      <c r="D2" s="11" t="s">
        <v>48</v>
      </c>
      <c r="E2" s="4" t="s">
        <v>47</v>
      </c>
      <c r="F2" s="74" t="s">
        <v>56</v>
      </c>
      <c r="G2" s="75"/>
      <c r="H2" s="5" t="s">
        <v>55</v>
      </c>
      <c r="I2" s="31" t="s">
        <v>49</v>
      </c>
      <c r="J2" s="25" t="s">
        <v>54</v>
      </c>
    </row>
    <row r="3" spans="1:10" x14ac:dyDescent="0.4">
      <c r="A3" s="17">
        <v>1</v>
      </c>
      <c r="B3" s="17" t="s">
        <v>53</v>
      </c>
      <c r="C3" s="17">
        <v>1</v>
      </c>
      <c r="D3" s="18">
        <v>25</v>
      </c>
      <c r="E3" s="21" t="s">
        <v>41</v>
      </c>
      <c r="F3" s="19">
        <v>50304</v>
      </c>
      <c r="G3" s="19">
        <v>50317</v>
      </c>
      <c r="H3" s="20">
        <v>1454184</v>
      </c>
      <c r="I3" s="32">
        <f t="shared" ref="I3" si="1">G3/H3</f>
        <v>3.4601535981691453E-2</v>
      </c>
      <c r="J3" s="26">
        <f t="shared" ref="J3" si="2">I3*10000</f>
        <v>346.01535981691455</v>
      </c>
    </row>
    <row r="4" spans="1:10" x14ac:dyDescent="0.4">
      <c r="A4" s="17">
        <v>2</v>
      </c>
      <c r="B4" s="17" t="s">
        <v>53</v>
      </c>
      <c r="C4" s="17">
        <v>2</v>
      </c>
      <c r="D4" s="18">
        <v>1</v>
      </c>
      <c r="E4" s="21" t="s">
        <v>6</v>
      </c>
      <c r="F4" s="19">
        <v>382144</v>
      </c>
      <c r="G4" s="19">
        <v>382207</v>
      </c>
      <c r="H4" s="23">
        <v>13942856</v>
      </c>
      <c r="I4" s="32">
        <f t="shared" ref="I4:I49" si="3">G4/H4</f>
        <v>2.7412389541999142E-2</v>
      </c>
      <c r="J4" s="26">
        <f t="shared" ref="J4:J49" si="4">I4*10000</f>
        <v>274.12389541999141</v>
      </c>
    </row>
    <row r="5" spans="1:10" ht="19.5" thickBot="1" x14ac:dyDescent="0.45">
      <c r="A5" s="55">
        <v>3</v>
      </c>
      <c r="B5" s="55" t="s">
        <v>53</v>
      </c>
      <c r="C5" s="55">
        <v>3</v>
      </c>
      <c r="D5" s="56">
        <v>3</v>
      </c>
      <c r="E5" s="65" t="s">
        <v>22</v>
      </c>
      <c r="F5" s="57">
        <v>203067</v>
      </c>
      <c r="G5" s="57">
        <v>203166</v>
      </c>
      <c r="H5" s="63">
        <v>8823453</v>
      </c>
      <c r="I5" s="58">
        <f t="shared" si="3"/>
        <v>2.3025679402383623E-2</v>
      </c>
      <c r="J5" s="59">
        <f t="shared" si="4"/>
        <v>230.25679402383622</v>
      </c>
    </row>
    <row r="6" spans="1:10" ht="19.5" thickTop="1" x14ac:dyDescent="0.4">
      <c r="A6" s="22">
        <v>4</v>
      </c>
      <c r="B6" s="64" t="s">
        <v>53</v>
      </c>
      <c r="C6" s="22">
        <v>4</v>
      </c>
      <c r="D6" s="50">
        <v>2</v>
      </c>
      <c r="E6" s="66" t="s">
        <v>7</v>
      </c>
      <c r="F6" s="51">
        <v>169225</v>
      </c>
      <c r="G6" s="51">
        <v>169296</v>
      </c>
      <c r="H6" s="62">
        <v>9200166</v>
      </c>
      <c r="I6" s="53">
        <f t="shared" si="3"/>
        <v>1.8401407105045713E-2</v>
      </c>
      <c r="J6" s="54">
        <f t="shared" si="4"/>
        <v>184.01407105045712</v>
      </c>
    </row>
    <row r="7" spans="1:10" x14ac:dyDescent="0.4">
      <c r="A7" s="6">
        <v>5</v>
      </c>
      <c r="B7" s="6" t="s">
        <v>53</v>
      </c>
      <c r="C7" s="6">
        <v>5</v>
      </c>
      <c r="D7" s="4">
        <v>6</v>
      </c>
      <c r="E7" s="9" t="s">
        <v>9</v>
      </c>
      <c r="F7" s="15">
        <v>100452</v>
      </c>
      <c r="G7" s="15">
        <v>100481</v>
      </c>
      <c r="H7" s="61">
        <v>6279026</v>
      </c>
      <c r="I7" s="30">
        <f t="shared" si="3"/>
        <v>1.6002641173965517E-2</v>
      </c>
      <c r="J7" s="24">
        <f t="shared" si="4"/>
        <v>160.02641173965517</v>
      </c>
    </row>
    <row r="8" spans="1:10" x14ac:dyDescent="0.4">
      <c r="A8" s="17">
        <v>6</v>
      </c>
      <c r="B8" s="6" t="s">
        <v>53</v>
      </c>
      <c r="C8" s="17">
        <v>6</v>
      </c>
      <c r="D8" s="18">
        <v>5</v>
      </c>
      <c r="E8" s="21" t="s">
        <v>8</v>
      </c>
      <c r="F8" s="19">
        <v>115804</v>
      </c>
      <c r="G8" s="19">
        <v>115857</v>
      </c>
      <c r="H8" s="20">
        <v>7337330</v>
      </c>
      <c r="I8" s="32">
        <f t="shared" si="3"/>
        <v>1.5790076226638302E-2</v>
      </c>
      <c r="J8" s="26">
        <f t="shared" si="4"/>
        <v>157.90076226638303</v>
      </c>
    </row>
    <row r="9" spans="1:10" x14ac:dyDescent="0.4">
      <c r="A9" s="17">
        <v>7</v>
      </c>
      <c r="B9" s="6" t="s">
        <v>53</v>
      </c>
      <c r="C9" s="17">
        <v>7</v>
      </c>
      <c r="D9" s="18">
        <v>9</v>
      </c>
      <c r="E9" s="21" t="s">
        <v>34</v>
      </c>
      <c r="F9" s="19">
        <v>74594</v>
      </c>
      <c r="G9" s="19">
        <v>74628</v>
      </c>
      <c r="H9" s="20">
        <v>5110113</v>
      </c>
      <c r="I9" s="32">
        <f t="shared" si="3"/>
        <v>1.4603982338551025E-2</v>
      </c>
      <c r="J9" s="26">
        <f t="shared" si="4"/>
        <v>146.03982338551026</v>
      </c>
    </row>
    <row r="10" spans="1:10" x14ac:dyDescent="0.4">
      <c r="A10" s="6">
        <v>8</v>
      </c>
      <c r="B10" s="6" t="s">
        <v>53</v>
      </c>
      <c r="C10" s="6">
        <v>8</v>
      </c>
      <c r="D10" s="4">
        <v>7</v>
      </c>
      <c r="E10" s="9" t="s">
        <v>23</v>
      </c>
      <c r="F10" s="15">
        <v>78669</v>
      </c>
      <c r="G10" s="15">
        <v>78696</v>
      </c>
      <c r="H10" s="7">
        <v>5463609</v>
      </c>
      <c r="I10" s="30">
        <f t="shared" si="3"/>
        <v>1.4403666148144935E-2</v>
      </c>
      <c r="J10" s="24">
        <f t="shared" si="4"/>
        <v>144.03666148144936</v>
      </c>
    </row>
    <row r="11" spans="1:10" x14ac:dyDescent="0.4">
      <c r="A11" s="17">
        <v>9</v>
      </c>
      <c r="B11" s="6" t="s">
        <v>53</v>
      </c>
      <c r="C11" s="17">
        <v>9</v>
      </c>
      <c r="D11" s="18">
        <v>4</v>
      </c>
      <c r="E11" s="21" t="s">
        <v>18</v>
      </c>
      <c r="F11" s="19">
        <v>106857</v>
      </c>
      <c r="G11" s="19">
        <v>106899</v>
      </c>
      <c r="H11" s="20">
        <v>7552873</v>
      </c>
      <c r="I11" s="32">
        <f t="shared" si="3"/>
        <v>1.4153422148101788E-2</v>
      </c>
      <c r="J11" s="26">
        <f t="shared" si="4"/>
        <v>141.53422148101788</v>
      </c>
    </row>
    <row r="12" spans="1:10" x14ac:dyDescent="0.4">
      <c r="A12" s="17">
        <v>10</v>
      </c>
      <c r="B12" s="6" t="s">
        <v>53</v>
      </c>
      <c r="C12" s="17">
        <v>10</v>
      </c>
      <c r="D12" s="18">
        <v>13</v>
      </c>
      <c r="E12" s="21" t="s">
        <v>24</v>
      </c>
      <c r="F12" s="19">
        <v>35986</v>
      </c>
      <c r="G12" s="19">
        <v>35991</v>
      </c>
      <c r="H12" s="23">
        <v>2583140</v>
      </c>
      <c r="I12" s="32">
        <f t="shared" si="3"/>
        <v>1.3933042730939864E-2</v>
      </c>
      <c r="J12" s="26">
        <f t="shared" si="4"/>
        <v>139.33042730939863</v>
      </c>
    </row>
    <row r="13" spans="1:10" x14ac:dyDescent="0.4">
      <c r="A13" s="17">
        <v>11</v>
      </c>
      <c r="B13" s="6" t="s">
        <v>53</v>
      </c>
      <c r="C13" s="17">
        <v>11</v>
      </c>
      <c r="D13" s="18">
        <v>29</v>
      </c>
      <c r="E13" s="21" t="s">
        <v>26</v>
      </c>
      <c r="F13" s="19">
        <v>15641</v>
      </c>
      <c r="G13" s="19">
        <v>15646</v>
      </c>
      <c r="H13" s="20">
        <v>1331330</v>
      </c>
      <c r="I13" s="32">
        <f t="shared" si="3"/>
        <v>1.175215761681927E-2</v>
      </c>
      <c r="J13" s="26">
        <f t="shared" si="4"/>
        <v>117.52157616819269</v>
      </c>
    </row>
    <row r="14" spans="1:10" ht="19.5" thickBot="1" x14ac:dyDescent="0.45">
      <c r="A14" s="35">
        <v>12</v>
      </c>
      <c r="B14" s="35" t="s">
        <v>53</v>
      </c>
      <c r="C14" s="35">
        <v>12</v>
      </c>
      <c r="D14" s="36">
        <v>8</v>
      </c>
      <c r="E14" s="67" t="s">
        <v>0</v>
      </c>
      <c r="F14" s="37">
        <v>61098</v>
      </c>
      <c r="G14" s="37">
        <v>61157</v>
      </c>
      <c r="H14" s="49">
        <v>5248552</v>
      </c>
      <c r="I14" s="38">
        <f t="shared" si="3"/>
        <v>1.1652166159352141E-2</v>
      </c>
      <c r="J14" s="39">
        <f t="shared" si="4"/>
        <v>116.52166159352142</v>
      </c>
    </row>
    <row r="15" spans="1:10" x14ac:dyDescent="0.4">
      <c r="A15" s="22">
        <v>13</v>
      </c>
      <c r="B15" s="12" t="s">
        <v>53</v>
      </c>
      <c r="C15" s="22">
        <v>13</v>
      </c>
      <c r="D15" s="50">
        <v>17</v>
      </c>
      <c r="E15" s="66" t="s">
        <v>19</v>
      </c>
      <c r="F15" s="51">
        <v>18904</v>
      </c>
      <c r="G15" s="51">
        <v>18919</v>
      </c>
      <c r="H15" s="52">
        <v>1988931</v>
      </c>
      <c r="I15" s="53">
        <f t="shared" si="3"/>
        <v>9.5121449663160759E-3</v>
      </c>
      <c r="J15" s="54">
        <f t="shared" si="4"/>
        <v>95.12144966316076</v>
      </c>
    </row>
    <row r="16" spans="1:10" x14ac:dyDescent="0.4">
      <c r="A16" s="6">
        <v>14</v>
      </c>
      <c r="B16" s="6" t="s">
        <v>53</v>
      </c>
      <c r="C16" s="6">
        <v>14</v>
      </c>
      <c r="D16" s="4">
        <v>26</v>
      </c>
      <c r="E16" s="69" t="s">
        <v>25</v>
      </c>
      <c r="F16" s="15">
        <v>12432</v>
      </c>
      <c r="G16" s="15">
        <v>12432</v>
      </c>
      <c r="H16" s="7">
        <v>1413959</v>
      </c>
      <c r="I16" s="30">
        <f t="shared" si="3"/>
        <v>8.792334148302744E-3</v>
      </c>
      <c r="J16" s="24">
        <f t="shared" si="4"/>
        <v>87.923341483027443</v>
      </c>
    </row>
    <row r="17" spans="1:10" x14ac:dyDescent="0.4">
      <c r="A17" s="6">
        <v>15</v>
      </c>
      <c r="B17" s="6" t="s">
        <v>53</v>
      </c>
      <c r="C17" s="6">
        <v>15</v>
      </c>
      <c r="D17" s="4">
        <v>19</v>
      </c>
      <c r="E17" s="9" t="s">
        <v>12</v>
      </c>
      <c r="F17" s="15">
        <v>16851</v>
      </c>
      <c r="G17" s="15">
        <v>16906</v>
      </c>
      <c r="H17" s="7">
        <v>1937626</v>
      </c>
      <c r="I17" s="30">
        <f t="shared" si="3"/>
        <v>8.7251100057493033E-3</v>
      </c>
      <c r="J17" s="24">
        <f t="shared" si="4"/>
        <v>87.251100057493034</v>
      </c>
    </row>
    <row r="18" spans="1:10" x14ac:dyDescent="0.4">
      <c r="A18" s="12">
        <v>16</v>
      </c>
      <c r="B18" s="6" t="s">
        <v>53</v>
      </c>
      <c r="C18" s="12">
        <v>16</v>
      </c>
      <c r="D18" s="4">
        <v>11</v>
      </c>
      <c r="E18" s="9" t="s">
        <v>10</v>
      </c>
      <c r="F18" s="15">
        <v>24447</v>
      </c>
      <c r="G18" s="15">
        <v>24449</v>
      </c>
      <c r="H18" s="7">
        <v>2868041</v>
      </c>
      <c r="I18" s="30">
        <f t="shared" si="3"/>
        <v>8.5246340620653612E-3</v>
      </c>
      <c r="J18" s="24">
        <f t="shared" si="4"/>
        <v>85.246340620653612</v>
      </c>
    </row>
    <row r="19" spans="1:10" x14ac:dyDescent="0.4">
      <c r="A19" s="6">
        <v>17</v>
      </c>
      <c r="B19" s="6" t="s">
        <v>53</v>
      </c>
      <c r="C19" s="6">
        <v>17</v>
      </c>
      <c r="D19" s="4">
        <v>22</v>
      </c>
      <c r="E19" s="9" t="s">
        <v>21</v>
      </c>
      <c r="F19" s="15">
        <v>14810</v>
      </c>
      <c r="G19" s="15">
        <v>14813</v>
      </c>
      <c r="H19" s="7">
        <v>1779770</v>
      </c>
      <c r="I19" s="30">
        <f t="shared" si="3"/>
        <v>8.3229855543131975E-3</v>
      </c>
      <c r="J19" s="24">
        <f t="shared" si="4"/>
        <v>83.229855543131976</v>
      </c>
    </row>
    <row r="20" spans="1:10" x14ac:dyDescent="0.4">
      <c r="A20" s="12">
        <v>18</v>
      </c>
      <c r="B20" s="6" t="s">
        <v>53</v>
      </c>
      <c r="C20" s="12">
        <v>18</v>
      </c>
      <c r="D20" s="4">
        <v>23</v>
      </c>
      <c r="E20" s="69" t="s">
        <v>37</v>
      </c>
      <c r="F20" s="15">
        <v>14395</v>
      </c>
      <c r="G20" s="15">
        <v>14395</v>
      </c>
      <c r="H20" s="7">
        <v>1746740</v>
      </c>
      <c r="I20" s="30">
        <f t="shared" si="3"/>
        <v>8.2410662147772429E-3</v>
      </c>
      <c r="J20" s="24">
        <f t="shared" si="4"/>
        <v>82.410662147772427</v>
      </c>
    </row>
    <row r="21" spans="1:10" x14ac:dyDescent="0.4">
      <c r="A21" s="6">
        <v>19</v>
      </c>
      <c r="B21" s="6" t="s">
        <v>53</v>
      </c>
      <c r="C21" s="6">
        <v>19</v>
      </c>
      <c r="D21" s="4">
        <v>20</v>
      </c>
      <c r="E21" s="9" t="s">
        <v>28</v>
      </c>
      <c r="F21" s="15">
        <v>15523</v>
      </c>
      <c r="G21" s="15">
        <v>15543</v>
      </c>
      <c r="H21" s="7">
        <v>1891346</v>
      </c>
      <c r="I21" s="30">
        <f t="shared" si="3"/>
        <v>8.2179569470630966E-3</v>
      </c>
      <c r="J21" s="24">
        <f t="shared" si="4"/>
        <v>82.179569470630966</v>
      </c>
    </row>
    <row r="22" spans="1:10" x14ac:dyDescent="0.4">
      <c r="A22" s="12">
        <v>20</v>
      </c>
      <c r="B22" s="6" t="s">
        <v>53</v>
      </c>
      <c r="C22" s="12">
        <v>20</v>
      </c>
      <c r="D22" s="4">
        <v>18</v>
      </c>
      <c r="E22" s="9" t="s">
        <v>11</v>
      </c>
      <c r="F22" s="15">
        <v>15479</v>
      </c>
      <c r="G22" s="15">
        <v>15485</v>
      </c>
      <c r="H22" s="7">
        <v>1942312</v>
      </c>
      <c r="I22" s="30">
        <f t="shared" si="3"/>
        <v>7.9724575660347057E-3</v>
      </c>
      <c r="J22" s="24">
        <f t="shared" si="4"/>
        <v>79.724575660347057</v>
      </c>
    </row>
    <row r="23" spans="1:10" x14ac:dyDescent="0.4">
      <c r="A23" s="6">
        <v>21</v>
      </c>
      <c r="B23" s="6" t="s">
        <v>53</v>
      </c>
      <c r="C23" s="6">
        <v>21</v>
      </c>
      <c r="D23" s="60">
        <v>12</v>
      </c>
      <c r="E23" s="9" t="s">
        <v>29</v>
      </c>
      <c r="F23" s="15">
        <v>22155</v>
      </c>
      <c r="G23" s="15">
        <v>22175</v>
      </c>
      <c r="H23" s="61">
        <v>2807987</v>
      </c>
      <c r="I23" s="30">
        <f t="shared" si="3"/>
        <v>7.8971163328035356E-3</v>
      </c>
      <c r="J23" s="24">
        <f t="shared" si="4"/>
        <v>78.97116332803536</v>
      </c>
    </row>
    <row r="24" spans="1:10" x14ac:dyDescent="0.4">
      <c r="A24" s="22">
        <v>22</v>
      </c>
      <c r="B24" s="6" t="s">
        <v>53</v>
      </c>
      <c r="C24" s="22">
        <v>22</v>
      </c>
      <c r="D24" s="18">
        <v>10</v>
      </c>
      <c r="E24" s="21" t="s">
        <v>20</v>
      </c>
      <c r="F24" s="19">
        <v>26786</v>
      </c>
      <c r="G24" s="19">
        <v>26791</v>
      </c>
      <c r="H24" s="20">
        <v>3639226</v>
      </c>
      <c r="I24" s="32">
        <f t="shared" si="3"/>
        <v>7.3617302140620011E-3</v>
      </c>
      <c r="J24" s="26">
        <f t="shared" si="4"/>
        <v>73.617302140620012</v>
      </c>
    </row>
    <row r="25" spans="1:10" x14ac:dyDescent="0.4">
      <c r="A25" s="17">
        <v>23</v>
      </c>
      <c r="B25" s="6" t="s">
        <v>53</v>
      </c>
      <c r="C25" s="17">
        <v>23</v>
      </c>
      <c r="D25" s="18">
        <v>34</v>
      </c>
      <c r="E25" s="21" t="s">
        <v>38</v>
      </c>
      <c r="F25" s="19">
        <v>8186</v>
      </c>
      <c r="G25" s="19">
        <v>8187</v>
      </c>
      <c r="H25" s="20">
        <v>1134431</v>
      </c>
      <c r="I25" s="32">
        <f t="shared" si="3"/>
        <v>7.2168338136034717E-3</v>
      </c>
      <c r="J25" s="26">
        <f t="shared" si="4"/>
        <v>72.16833813603472</v>
      </c>
    </row>
    <row r="26" spans="1:10" x14ac:dyDescent="0.4">
      <c r="A26" s="6">
        <v>24</v>
      </c>
      <c r="B26" s="6" t="s">
        <v>53</v>
      </c>
      <c r="C26" s="6">
        <v>24</v>
      </c>
      <c r="D26" s="4">
        <v>41</v>
      </c>
      <c r="E26" s="69" t="s">
        <v>35</v>
      </c>
      <c r="F26" s="15">
        <v>5866</v>
      </c>
      <c r="G26" s="15">
        <v>5866</v>
      </c>
      <c r="H26" s="7">
        <v>814211</v>
      </c>
      <c r="I26" s="30">
        <f t="shared" si="3"/>
        <v>7.2045206954953938E-3</v>
      </c>
      <c r="J26" s="24">
        <f t="shared" si="4"/>
        <v>72.04520695495394</v>
      </c>
    </row>
    <row r="27" spans="1:10" x14ac:dyDescent="0.4">
      <c r="A27" s="6">
        <v>25</v>
      </c>
      <c r="B27" s="6" t="s">
        <v>53</v>
      </c>
      <c r="C27" s="6">
        <v>25</v>
      </c>
      <c r="D27" s="4">
        <v>14</v>
      </c>
      <c r="E27" s="69" t="s">
        <v>2</v>
      </c>
      <c r="F27" s="15">
        <v>16280</v>
      </c>
      <c r="G27" s="15">
        <v>16280</v>
      </c>
      <c r="H27" s="7">
        <v>2303160</v>
      </c>
      <c r="I27" s="30">
        <f t="shared" si="3"/>
        <v>7.0685492974869313E-3</v>
      </c>
      <c r="J27" s="24">
        <f t="shared" si="4"/>
        <v>70.685492974869319</v>
      </c>
    </row>
    <row r="28" spans="1:10" x14ac:dyDescent="0.4">
      <c r="A28" s="22">
        <v>26</v>
      </c>
      <c r="B28" s="6" t="s">
        <v>53</v>
      </c>
      <c r="C28" s="22">
        <v>26</v>
      </c>
      <c r="D28" s="18">
        <v>33</v>
      </c>
      <c r="E28" s="9" t="s">
        <v>17</v>
      </c>
      <c r="F28" s="19">
        <v>7968</v>
      </c>
      <c r="G28" s="19">
        <v>7969</v>
      </c>
      <c r="H28" s="20">
        <v>1137181</v>
      </c>
      <c r="I28" s="32">
        <f t="shared" si="3"/>
        <v>7.0076795162775322E-3</v>
      </c>
      <c r="J28" s="26">
        <f t="shared" si="4"/>
        <v>70.076795162775326</v>
      </c>
    </row>
    <row r="29" spans="1:10" x14ac:dyDescent="0.4">
      <c r="A29" s="17">
        <v>27</v>
      </c>
      <c r="B29" s="6" t="s">
        <v>53</v>
      </c>
      <c r="C29" s="17">
        <v>27</v>
      </c>
      <c r="D29" s="18">
        <v>42</v>
      </c>
      <c r="E29" s="68" t="s">
        <v>13</v>
      </c>
      <c r="F29" s="19">
        <v>5156</v>
      </c>
      <c r="G29" s="19">
        <v>5156</v>
      </c>
      <c r="H29" s="20">
        <v>812056</v>
      </c>
      <c r="I29" s="32">
        <f t="shared" si="3"/>
        <v>6.3493158107322646E-3</v>
      </c>
      <c r="J29" s="26">
        <f t="shared" si="4"/>
        <v>63.49315810732265</v>
      </c>
    </row>
    <row r="30" spans="1:10" x14ac:dyDescent="0.4">
      <c r="A30" s="6">
        <v>28</v>
      </c>
      <c r="B30" s="6" t="s">
        <v>53</v>
      </c>
      <c r="C30" s="6">
        <v>28</v>
      </c>
      <c r="D30" s="4">
        <v>45</v>
      </c>
      <c r="E30" s="69" t="s">
        <v>33</v>
      </c>
      <c r="F30" s="15">
        <v>4167</v>
      </c>
      <c r="G30" s="15">
        <v>4167</v>
      </c>
      <c r="H30" s="7">
        <v>697674</v>
      </c>
      <c r="I30" s="30">
        <f t="shared" si="3"/>
        <v>5.97270358362215E-3</v>
      </c>
      <c r="J30" s="24">
        <f t="shared" si="4"/>
        <v>59.727035836221496</v>
      </c>
    </row>
    <row r="31" spans="1:10" x14ac:dyDescent="0.4">
      <c r="A31" s="6">
        <v>29</v>
      </c>
      <c r="B31" s="6" t="s">
        <v>53</v>
      </c>
      <c r="C31" s="6">
        <v>29</v>
      </c>
      <c r="D31" s="4">
        <v>40</v>
      </c>
      <c r="E31" s="9" t="s">
        <v>27</v>
      </c>
      <c r="F31" s="15">
        <v>5300</v>
      </c>
      <c r="G31" s="15">
        <v>5303</v>
      </c>
      <c r="H31" s="7">
        <v>923721</v>
      </c>
      <c r="I31" s="30">
        <f t="shared" si="3"/>
        <v>5.7409109460540573E-3</v>
      </c>
      <c r="J31" s="24">
        <f t="shared" si="4"/>
        <v>57.40910946054057</v>
      </c>
    </row>
    <row r="32" spans="1:10" x14ac:dyDescent="0.4">
      <c r="A32" s="12">
        <v>30</v>
      </c>
      <c r="B32" s="6" t="s">
        <v>53</v>
      </c>
      <c r="C32" s="12">
        <v>30</v>
      </c>
      <c r="D32" s="4">
        <v>36</v>
      </c>
      <c r="E32" s="69" t="s">
        <v>39</v>
      </c>
      <c r="F32" s="15">
        <v>6137</v>
      </c>
      <c r="G32" s="15">
        <v>6137</v>
      </c>
      <c r="H32" s="7">
        <v>1072077</v>
      </c>
      <c r="I32" s="30">
        <f t="shared" si="3"/>
        <v>5.7244022584198705E-3</v>
      </c>
      <c r="J32" s="24">
        <f t="shared" si="4"/>
        <v>57.244022584198703</v>
      </c>
    </row>
    <row r="33" spans="1:10" x14ac:dyDescent="0.4">
      <c r="A33" s="17">
        <v>31</v>
      </c>
      <c r="B33" s="6" t="s">
        <v>53</v>
      </c>
      <c r="C33" s="17">
        <v>31</v>
      </c>
      <c r="D33" s="18">
        <v>24</v>
      </c>
      <c r="E33" s="68" t="s">
        <v>40</v>
      </c>
      <c r="F33" s="19">
        <v>9103</v>
      </c>
      <c r="G33" s="19">
        <v>9103</v>
      </c>
      <c r="H33" s="20">
        <v>1599984</v>
      </c>
      <c r="I33" s="32">
        <f t="shared" si="3"/>
        <v>5.6894318943189436E-3</v>
      </c>
      <c r="J33" s="26">
        <f t="shared" si="4"/>
        <v>56.894318943189433</v>
      </c>
    </row>
    <row r="34" spans="1:10" x14ac:dyDescent="0.4">
      <c r="A34" s="6">
        <v>32</v>
      </c>
      <c r="B34" s="6" t="s">
        <v>53</v>
      </c>
      <c r="C34" s="6">
        <v>32</v>
      </c>
      <c r="D34" s="4">
        <v>21</v>
      </c>
      <c r="E34" s="69" t="s">
        <v>5</v>
      </c>
      <c r="F34" s="15">
        <v>9487</v>
      </c>
      <c r="G34" s="15">
        <v>9487</v>
      </c>
      <c r="H34" s="7">
        <v>1847950</v>
      </c>
      <c r="I34" s="30">
        <f t="shared" si="3"/>
        <v>5.1337969100895588E-3</v>
      </c>
      <c r="J34" s="24">
        <f t="shared" si="4"/>
        <v>51.337969100895585</v>
      </c>
    </row>
    <row r="35" spans="1:10" x14ac:dyDescent="0.4">
      <c r="A35" s="17">
        <v>33</v>
      </c>
      <c r="B35" s="6" t="s">
        <v>53</v>
      </c>
      <c r="C35" s="17">
        <v>33</v>
      </c>
      <c r="D35" s="18">
        <v>39</v>
      </c>
      <c r="E35" s="68" t="s">
        <v>45</v>
      </c>
      <c r="F35" s="19">
        <v>4702</v>
      </c>
      <c r="G35" s="19">
        <v>4702</v>
      </c>
      <c r="H35" s="20">
        <v>956069</v>
      </c>
      <c r="I35" s="32">
        <f t="shared" si="3"/>
        <v>4.9180550776146909E-3</v>
      </c>
      <c r="J35" s="26">
        <f t="shared" si="4"/>
        <v>49.180550776146909</v>
      </c>
    </row>
    <row r="36" spans="1:10" x14ac:dyDescent="0.4">
      <c r="A36" s="17">
        <v>34</v>
      </c>
      <c r="B36" s="6" t="s">
        <v>53</v>
      </c>
      <c r="C36" s="17">
        <v>34</v>
      </c>
      <c r="D36" s="18">
        <v>31</v>
      </c>
      <c r="E36" s="68" t="s">
        <v>1</v>
      </c>
      <c r="F36" s="19">
        <v>5897</v>
      </c>
      <c r="G36" s="19">
        <v>5897</v>
      </c>
      <c r="H36" s="20">
        <v>1246138</v>
      </c>
      <c r="I36" s="32">
        <f t="shared" si="3"/>
        <v>4.7322206689788772E-3</v>
      </c>
      <c r="J36" s="26">
        <f t="shared" si="4"/>
        <v>47.322206689788771</v>
      </c>
    </row>
    <row r="37" spans="1:10" x14ac:dyDescent="0.4">
      <c r="A37" s="17">
        <v>35</v>
      </c>
      <c r="B37" s="6" t="s">
        <v>53</v>
      </c>
      <c r="C37" s="17">
        <v>35</v>
      </c>
      <c r="D37" s="18">
        <v>37</v>
      </c>
      <c r="E37" s="21" t="s">
        <v>16</v>
      </c>
      <c r="F37" s="19">
        <v>4867</v>
      </c>
      <c r="G37" s="19">
        <v>4868</v>
      </c>
      <c r="H37" s="20">
        <v>1042998</v>
      </c>
      <c r="I37" s="32">
        <f t="shared" si="3"/>
        <v>4.6673147983025852E-3</v>
      </c>
      <c r="J37" s="26">
        <f t="shared" si="4"/>
        <v>46.673147983025849</v>
      </c>
    </row>
    <row r="38" spans="1:10" x14ac:dyDescent="0.4">
      <c r="A38" s="17">
        <v>36</v>
      </c>
      <c r="B38" s="6" t="s">
        <v>53</v>
      </c>
      <c r="C38" s="17">
        <v>36</v>
      </c>
      <c r="D38" s="18">
        <v>30</v>
      </c>
      <c r="E38" s="68" t="s">
        <v>36</v>
      </c>
      <c r="F38" s="19">
        <v>6119</v>
      </c>
      <c r="G38" s="19">
        <v>6119</v>
      </c>
      <c r="H38" s="20">
        <v>1325205</v>
      </c>
      <c r="I38" s="32">
        <f t="shared" si="3"/>
        <v>4.6173988175414373E-3</v>
      </c>
      <c r="J38" s="26">
        <f t="shared" si="4"/>
        <v>46.173988175414372</v>
      </c>
    </row>
    <row r="39" spans="1:10" x14ac:dyDescent="0.4">
      <c r="A39" s="17">
        <v>37</v>
      </c>
      <c r="B39" s="17" t="s">
        <v>53</v>
      </c>
      <c r="C39" s="17">
        <v>37</v>
      </c>
      <c r="D39" s="18">
        <v>44</v>
      </c>
      <c r="E39" s="68" t="s">
        <v>31</v>
      </c>
      <c r="F39" s="19">
        <v>3291</v>
      </c>
      <c r="G39" s="19">
        <v>3291</v>
      </c>
      <c r="H39" s="20">
        <v>728633</v>
      </c>
      <c r="I39" s="32">
        <f t="shared" si="3"/>
        <v>4.5166771200316211E-3</v>
      </c>
      <c r="J39" s="26">
        <f t="shared" si="4"/>
        <v>45.166771200316212</v>
      </c>
    </row>
    <row r="40" spans="1:10" x14ac:dyDescent="0.4">
      <c r="A40" s="6">
        <v>38</v>
      </c>
      <c r="B40" s="17" t="s">
        <v>53</v>
      </c>
      <c r="C40" s="6">
        <v>38</v>
      </c>
      <c r="D40" s="18">
        <v>16</v>
      </c>
      <c r="E40" s="21" t="s">
        <v>15</v>
      </c>
      <c r="F40" s="19">
        <v>8883</v>
      </c>
      <c r="G40" s="19">
        <v>8885</v>
      </c>
      <c r="H40" s="23">
        <v>2049023</v>
      </c>
      <c r="I40" s="32">
        <f t="shared" si="3"/>
        <v>4.3362129170829216E-3</v>
      </c>
      <c r="J40" s="26">
        <f t="shared" si="4"/>
        <v>43.362129170829213</v>
      </c>
    </row>
    <row r="41" spans="1:10" x14ac:dyDescent="0.4">
      <c r="A41" s="6">
        <v>39</v>
      </c>
      <c r="B41" s="17" t="s">
        <v>53</v>
      </c>
      <c r="C41" s="6">
        <v>39</v>
      </c>
      <c r="D41" s="4">
        <v>27</v>
      </c>
      <c r="E41" s="9" t="s">
        <v>30</v>
      </c>
      <c r="F41" s="15">
        <v>5788</v>
      </c>
      <c r="G41" s="15">
        <v>5792</v>
      </c>
      <c r="H41" s="7">
        <v>1355495</v>
      </c>
      <c r="I41" s="30">
        <f t="shared" si="3"/>
        <v>4.2729777682691565E-3</v>
      </c>
      <c r="J41" s="24">
        <f t="shared" si="4"/>
        <v>42.729777682691562</v>
      </c>
    </row>
    <row r="42" spans="1:10" x14ac:dyDescent="0.4">
      <c r="A42" s="12">
        <v>40</v>
      </c>
      <c r="B42" s="17" t="s">
        <v>53</v>
      </c>
      <c r="C42" s="12">
        <v>40</v>
      </c>
      <c r="D42" s="4">
        <v>43</v>
      </c>
      <c r="E42" s="69" t="s">
        <v>46</v>
      </c>
      <c r="F42" s="15">
        <v>3115</v>
      </c>
      <c r="G42" s="15">
        <v>3115</v>
      </c>
      <c r="H42" s="7">
        <v>767742</v>
      </c>
      <c r="I42" s="30">
        <f t="shared" si="3"/>
        <v>4.0573526002224709E-3</v>
      </c>
      <c r="J42" s="24">
        <f t="shared" si="4"/>
        <v>40.57352600222471</v>
      </c>
    </row>
    <row r="43" spans="1:10" x14ac:dyDescent="0.4">
      <c r="A43" s="17">
        <v>41</v>
      </c>
      <c r="B43" s="17" t="s">
        <v>53</v>
      </c>
      <c r="C43" s="17">
        <v>41</v>
      </c>
      <c r="D43" s="18">
        <v>28</v>
      </c>
      <c r="E43" s="68" t="s">
        <v>32</v>
      </c>
      <c r="F43" s="19">
        <v>5412</v>
      </c>
      <c r="G43" s="19">
        <v>5412</v>
      </c>
      <c r="H43" s="20">
        <v>1338811</v>
      </c>
      <c r="I43" s="32">
        <f t="shared" si="3"/>
        <v>4.042392839616645E-3</v>
      </c>
      <c r="J43" s="26">
        <f t="shared" si="4"/>
        <v>40.423928396166453</v>
      </c>
    </row>
    <row r="44" spans="1:10" x14ac:dyDescent="0.4">
      <c r="A44" s="17">
        <v>42</v>
      </c>
      <c r="B44" s="17" t="s">
        <v>53</v>
      </c>
      <c r="C44" s="17">
        <v>42</v>
      </c>
      <c r="D44" s="18">
        <v>15</v>
      </c>
      <c r="E44" s="21" t="s">
        <v>14</v>
      </c>
      <c r="F44" s="19">
        <v>8019</v>
      </c>
      <c r="G44" s="19">
        <v>8030</v>
      </c>
      <c r="H44" s="23">
        <v>2222004</v>
      </c>
      <c r="I44" s="32">
        <f t="shared" si="3"/>
        <v>3.6138548805492699E-3</v>
      </c>
      <c r="J44" s="26">
        <f t="shared" si="4"/>
        <v>36.138548805492697</v>
      </c>
    </row>
    <row r="45" spans="1:10" x14ac:dyDescent="0.4">
      <c r="A45" s="17">
        <v>43</v>
      </c>
      <c r="B45" s="17" t="s">
        <v>53</v>
      </c>
      <c r="C45" s="17">
        <v>43</v>
      </c>
      <c r="D45" s="18">
        <v>35</v>
      </c>
      <c r="E45" s="21" t="s">
        <v>4</v>
      </c>
      <c r="F45" s="19">
        <v>3555</v>
      </c>
      <c r="G45" s="19">
        <v>3582</v>
      </c>
      <c r="H45" s="20">
        <v>1077057</v>
      </c>
      <c r="I45" s="32">
        <f t="shared" si="3"/>
        <v>3.3257292789518104E-3</v>
      </c>
      <c r="J45" s="26">
        <f t="shared" si="4"/>
        <v>33.257292789518104</v>
      </c>
    </row>
    <row r="46" spans="1:10" x14ac:dyDescent="0.4">
      <c r="A46" s="17">
        <v>44</v>
      </c>
      <c r="B46" s="17" t="s">
        <v>53</v>
      </c>
      <c r="C46" s="17">
        <v>44</v>
      </c>
      <c r="D46" s="18">
        <v>47</v>
      </c>
      <c r="E46" s="68" t="s">
        <v>44</v>
      </c>
      <c r="F46" s="19">
        <v>1669</v>
      </c>
      <c r="G46" s="19">
        <v>1669</v>
      </c>
      <c r="H46" s="20">
        <v>555663</v>
      </c>
      <c r="I46" s="32">
        <f t="shared" si="3"/>
        <v>3.0036191000660474E-3</v>
      </c>
      <c r="J46" s="26">
        <f t="shared" si="4"/>
        <v>30.036191000660473</v>
      </c>
    </row>
    <row r="47" spans="1:10" x14ac:dyDescent="0.4">
      <c r="A47" s="6">
        <v>45</v>
      </c>
      <c r="B47" s="17" t="s">
        <v>53</v>
      </c>
      <c r="C47" s="6">
        <v>45</v>
      </c>
      <c r="D47" s="18">
        <v>32</v>
      </c>
      <c r="E47" s="68" t="s">
        <v>43</v>
      </c>
      <c r="F47" s="19">
        <v>3487</v>
      </c>
      <c r="G47" s="19">
        <v>3487</v>
      </c>
      <c r="H47" s="20">
        <v>1226430</v>
      </c>
      <c r="I47" s="32">
        <f t="shared" si="3"/>
        <v>2.8432115978898101E-3</v>
      </c>
      <c r="J47" s="26">
        <f t="shared" si="4"/>
        <v>28.4321159788981</v>
      </c>
    </row>
    <row r="48" spans="1:10" x14ac:dyDescent="0.4">
      <c r="A48" s="6">
        <v>46</v>
      </c>
      <c r="B48" s="6" t="s">
        <v>53</v>
      </c>
      <c r="C48" s="6">
        <v>46</v>
      </c>
      <c r="D48" s="4">
        <v>46</v>
      </c>
      <c r="E48" s="69" t="s">
        <v>42</v>
      </c>
      <c r="F48" s="15">
        <v>1732</v>
      </c>
      <c r="G48" s="15">
        <v>1732</v>
      </c>
      <c r="H48" s="7">
        <v>673891</v>
      </c>
      <c r="I48" s="30">
        <f t="shared" si="3"/>
        <v>2.5701485848601629E-3</v>
      </c>
      <c r="J48" s="24">
        <f t="shared" si="4"/>
        <v>25.701485848601628</v>
      </c>
    </row>
    <row r="49" spans="1:10" x14ac:dyDescent="0.4">
      <c r="A49" s="12">
        <v>47</v>
      </c>
      <c r="B49" s="12" t="s">
        <v>53</v>
      </c>
      <c r="C49" s="12">
        <v>47</v>
      </c>
      <c r="D49" s="13">
        <v>38</v>
      </c>
      <c r="E49" s="70" t="s">
        <v>3</v>
      </c>
      <c r="F49" s="16">
        <v>1925</v>
      </c>
      <c r="G49" s="16">
        <v>1927</v>
      </c>
      <c r="H49" s="14">
        <v>965968</v>
      </c>
      <c r="I49" s="33">
        <f t="shared" si="3"/>
        <v>1.9948900998790851E-3</v>
      </c>
      <c r="J49" s="27">
        <f t="shared" si="4"/>
        <v>19.948900998790851</v>
      </c>
    </row>
    <row r="50" spans="1:10" x14ac:dyDescent="0.4">
      <c r="C50" s="3"/>
      <c r="D50" s="1"/>
      <c r="H50" s="2"/>
      <c r="J50" s="28"/>
    </row>
    <row r="51" spans="1:10" x14ac:dyDescent="0.4">
      <c r="C51" s="3"/>
      <c r="D51" s="1"/>
      <c r="H51" s="2"/>
      <c r="J51" s="28"/>
    </row>
    <row r="52" spans="1:10" x14ac:dyDescent="0.4">
      <c r="C52" s="3"/>
      <c r="D52" s="1"/>
      <c r="H52" s="2"/>
      <c r="J52" s="28"/>
    </row>
  </sheetData>
  <sortState xmlns:xlrd2="http://schemas.microsoft.com/office/spreadsheetml/2017/richdata2" ref="A4:J49">
    <sortCondition descending="1" ref="J4:J49"/>
    <sortCondition descending="1" ref="I4:I49"/>
  </sortState>
  <mergeCells count="5">
    <mergeCell ref="D1:E1"/>
    <mergeCell ref="A1:A2"/>
    <mergeCell ref="C1:C2"/>
    <mergeCell ref="B1:B2"/>
    <mergeCell ref="F2:G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5D91E-896C-47A6-A26D-B4045267C083}">
  <dimension ref="B2:I48"/>
  <sheetViews>
    <sheetView topLeftCell="A16" workbookViewId="0">
      <selection activeCell="K47" sqref="K47"/>
    </sheetView>
  </sheetViews>
  <sheetFormatPr defaultRowHeight="18.75" x14ac:dyDescent="0.4"/>
  <cols>
    <col min="3" max="3" width="11.625" bestFit="1" customWidth="1"/>
  </cols>
  <sheetData>
    <row r="2" spans="2:5" x14ac:dyDescent="0.4">
      <c r="B2" s="40" t="s">
        <v>58</v>
      </c>
    </row>
    <row r="3" spans="2:5" x14ac:dyDescent="0.4">
      <c r="B3" s="40" t="s">
        <v>59</v>
      </c>
    </row>
    <row r="4" spans="2:5" x14ac:dyDescent="0.4">
      <c r="B4" s="40" t="s">
        <v>60</v>
      </c>
    </row>
    <row r="5" spans="2:5" x14ac:dyDescent="0.4">
      <c r="B5" s="40" t="s">
        <v>61</v>
      </c>
    </row>
    <row r="6" spans="2:5" x14ac:dyDescent="0.4">
      <c r="B6" s="40" t="s">
        <v>62</v>
      </c>
    </row>
    <row r="7" spans="2:5" x14ac:dyDescent="0.4">
      <c r="B7" s="40" t="s">
        <v>63</v>
      </c>
    </row>
    <row r="8" spans="2:5" x14ac:dyDescent="0.4">
      <c r="B8" s="40" t="s">
        <v>64</v>
      </c>
    </row>
    <row r="9" spans="2:5" x14ac:dyDescent="0.4">
      <c r="B9" s="40" t="s">
        <v>65</v>
      </c>
    </row>
    <row r="10" spans="2:5" x14ac:dyDescent="0.4">
      <c r="B10" s="40" t="s">
        <v>66</v>
      </c>
    </row>
    <row r="11" spans="2:5" x14ac:dyDescent="0.4">
      <c r="B11" s="40" t="s">
        <v>67</v>
      </c>
    </row>
    <row r="12" spans="2:5" x14ac:dyDescent="0.4">
      <c r="B12" s="40" t="s">
        <v>68</v>
      </c>
    </row>
    <row r="13" spans="2:5" x14ac:dyDescent="0.4">
      <c r="B13" s="40" t="s">
        <v>69</v>
      </c>
    </row>
    <row r="14" spans="2:5" x14ac:dyDescent="0.4">
      <c r="B14" s="40"/>
    </row>
    <row r="15" spans="2:5" x14ac:dyDescent="0.4">
      <c r="B15" s="40" t="s">
        <v>70</v>
      </c>
    </row>
    <row r="16" spans="2:5" x14ac:dyDescent="0.4">
      <c r="B16" s="40" t="s">
        <v>71</v>
      </c>
      <c r="E16">
        <v>2</v>
      </c>
    </row>
    <row r="17" spans="2:5" x14ac:dyDescent="0.4">
      <c r="B17" s="40" t="s">
        <v>72</v>
      </c>
      <c r="E17">
        <v>5</v>
      </c>
    </row>
    <row r="18" spans="2:5" x14ac:dyDescent="0.4">
      <c r="B18" s="40" t="s">
        <v>73</v>
      </c>
      <c r="E18">
        <v>23</v>
      </c>
    </row>
    <row r="19" spans="2:5" x14ac:dyDescent="0.4">
      <c r="B19" s="40" t="s">
        <v>74</v>
      </c>
      <c r="E19">
        <v>53</v>
      </c>
    </row>
    <row r="20" spans="2:5" x14ac:dyDescent="0.4">
      <c r="B20" s="40" t="s">
        <v>75</v>
      </c>
      <c r="E20">
        <v>94</v>
      </c>
    </row>
    <row r="21" spans="2:5" x14ac:dyDescent="0.4">
      <c r="B21" s="40" t="s">
        <v>76</v>
      </c>
      <c r="E21">
        <v>48</v>
      </c>
    </row>
    <row r="22" spans="2:5" x14ac:dyDescent="0.4">
      <c r="B22" s="40" t="s">
        <v>77</v>
      </c>
      <c r="E22">
        <v>21</v>
      </c>
    </row>
    <row r="23" spans="2:5" x14ac:dyDescent="0.4">
      <c r="B23" s="40" t="s">
        <v>78</v>
      </c>
      <c r="E23">
        <v>5</v>
      </c>
    </row>
    <row r="24" spans="2:5" x14ac:dyDescent="0.4">
      <c r="B24" s="40"/>
    </row>
    <row r="25" spans="2:5" x14ac:dyDescent="0.4">
      <c r="C25" t="s">
        <v>87</v>
      </c>
      <c r="D25" t="s">
        <v>88</v>
      </c>
      <c r="E25" t="s">
        <v>89</v>
      </c>
    </row>
    <row r="26" spans="2:5" x14ac:dyDescent="0.4">
      <c r="B26" s="40" t="s">
        <v>85</v>
      </c>
      <c r="C26">
        <v>625</v>
      </c>
      <c r="D26">
        <v>2</v>
      </c>
      <c r="E26" s="41">
        <f>D26/C26</f>
        <v>3.2000000000000002E-3</v>
      </c>
    </row>
    <row r="27" spans="2:5" x14ac:dyDescent="0.4">
      <c r="B27" s="40" t="s">
        <v>79</v>
      </c>
      <c r="C27">
        <v>1320</v>
      </c>
      <c r="D27">
        <v>5</v>
      </c>
      <c r="E27" s="41">
        <f t="shared" ref="E27:E33" si="0">D27/C27</f>
        <v>3.787878787878788E-3</v>
      </c>
    </row>
    <row r="28" spans="2:5" x14ac:dyDescent="0.4">
      <c r="B28" s="40" t="s">
        <v>80</v>
      </c>
      <c r="C28">
        <v>877</v>
      </c>
      <c r="D28">
        <v>23</v>
      </c>
      <c r="E28" s="41">
        <f t="shared" si="0"/>
        <v>2.6225769669327253E-2</v>
      </c>
    </row>
    <row r="29" spans="2:5" x14ac:dyDescent="0.4">
      <c r="B29" s="40" t="s">
        <v>81</v>
      </c>
      <c r="C29">
        <v>706</v>
      </c>
      <c r="D29">
        <v>53</v>
      </c>
      <c r="E29" s="41">
        <f t="shared" si="0"/>
        <v>7.5070821529745049E-2</v>
      </c>
    </row>
    <row r="30" spans="2:5" x14ac:dyDescent="0.4">
      <c r="B30" s="40" t="s">
        <v>82</v>
      </c>
      <c r="C30">
        <v>505</v>
      </c>
      <c r="D30">
        <v>94</v>
      </c>
      <c r="E30" s="41">
        <f t="shared" si="0"/>
        <v>0.18613861386138614</v>
      </c>
    </row>
    <row r="31" spans="2:5" x14ac:dyDescent="0.4">
      <c r="B31" s="40" t="s">
        <v>83</v>
      </c>
      <c r="C31">
        <v>152</v>
      </c>
      <c r="D31">
        <v>48</v>
      </c>
      <c r="E31" s="41">
        <f t="shared" si="0"/>
        <v>0.31578947368421051</v>
      </c>
    </row>
    <row r="32" spans="2:5" x14ac:dyDescent="0.4">
      <c r="B32" s="40" t="s">
        <v>84</v>
      </c>
      <c r="C32">
        <v>63</v>
      </c>
      <c r="D32">
        <v>21</v>
      </c>
      <c r="E32" s="41">
        <f t="shared" si="0"/>
        <v>0.33333333333333331</v>
      </c>
    </row>
    <row r="33" spans="2:9" x14ac:dyDescent="0.4">
      <c r="B33" s="40" t="s">
        <v>86</v>
      </c>
      <c r="C33">
        <v>47</v>
      </c>
      <c r="D33">
        <v>5</v>
      </c>
      <c r="E33" s="41">
        <f t="shared" si="0"/>
        <v>0.10638297872340426</v>
      </c>
    </row>
    <row r="35" spans="2:9" x14ac:dyDescent="0.4">
      <c r="B35" t="s">
        <v>90</v>
      </c>
      <c r="G35" s="42"/>
      <c r="H35" s="43"/>
      <c r="I35" s="41"/>
    </row>
    <row r="36" spans="2:9" ht="56.25" x14ac:dyDescent="0.4">
      <c r="B36" s="44" t="s">
        <v>91</v>
      </c>
      <c r="C36" s="44" t="s">
        <v>92</v>
      </c>
      <c r="D36" s="44" t="s">
        <v>93</v>
      </c>
      <c r="E36" s="44" t="s">
        <v>94</v>
      </c>
      <c r="F36" s="44" t="s">
        <v>95</v>
      </c>
      <c r="G36" s="45" t="s">
        <v>96</v>
      </c>
      <c r="H36" s="46" t="s">
        <v>97</v>
      </c>
      <c r="I36" s="47" t="s">
        <v>98</v>
      </c>
    </row>
    <row r="37" spans="2:9" x14ac:dyDescent="0.4">
      <c r="B37" t="s">
        <v>99</v>
      </c>
      <c r="C37" s="48">
        <v>9859000</v>
      </c>
      <c r="D37" s="48">
        <v>5921</v>
      </c>
      <c r="E37">
        <v>0</v>
      </c>
      <c r="F37" s="41">
        <f>E37/D37</f>
        <v>0</v>
      </c>
      <c r="G37" s="42">
        <f>E37/C37</f>
        <v>0</v>
      </c>
      <c r="H37" s="43">
        <f>G37*100000</f>
        <v>0</v>
      </c>
      <c r="I37" s="41">
        <f>D37/C37</f>
        <v>6.0056800892585452E-4</v>
      </c>
    </row>
    <row r="38" spans="2:9" x14ac:dyDescent="0.4">
      <c r="B38" t="s">
        <v>100</v>
      </c>
      <c r="C38" s="48">
        <v>11171000</v>
      </c>
      <c r="D38" s="48">
        <v>15206</v>
      </c>
      <c r="E38">
        <v>0</v>
      </c>
      <c r="F38" s="41">
        <f t="shared" ref="F38:F47" si="1">E38/D38</f>
        <v>0</v>
      </c>
      <c r="G38" s="42">
        <f t="shared" ref="G38:G47" si="2">E38/C38</f>
        <v>0</v>
      </c>
      <c r="H38" s="43">
        <f t="shared" ref="H38:H47" si="3">G38*100000</f>
        <v>0</v>
      </c>
      <c r="I38" s="41">
        <f t="shared" ref="I38:I47" si="4">D38/C38</f>
        <v>1.3612031152090234E-3</v>
      </c>
    </row>
    <row r="39" spans="2:9" x14ac:dyDescent="0.4">
      <c r="B39" t="s">
        <v>101</v>
      </c>
      <c r="C39" s="48">
        <v>12628000</v>
      </c>
      <c r="D39" s="48">
        <v>58346</v>
      </c>
      <c r="E39">
        <v>2</v>
      </c>
      <c r="F39" s="41">
        <f t="shared" si="1"/>
        <v>3.4278271004010559E-5</v>
      </c>
      <c r="G39" s="42">
        <f t="shared" si="2"/>
        <v>1.5837820715869496E-7</v>
      </c>
      <c r="H39" s="43">
        <f t="shared" si="3"/>
        <v>1.5837820715869495E-2</v>
      </c>
      <c r="I39" s="41">
        <f t="shared" si="4"/>
        <v>4.6203674374406083E-3</v>
      </c>
    </row>
    <row r="40" spans="2:9" x14ac:dyDescent="0.4">
      <c r="B40" t="s">
        <v>102</v>
      </c>
      <c r="C40" s="48">
        <v>14303000</v>
      </c>
      <c r="D40" s="48">
        <v>39432</v>
      </c>
      <c r="E40">
        <v>10</v>
      </c>
      <c r="F40" s="41">
        <f t="shared" si="1"/>
        <v>2.5360113613308988E-4</v>
      </c>
      <c r="G40" s="42">
        <f t="shared" si="2"/>
        <v>6.9915402363140599E-7</v>
      </c>
      <c r="H40" s="43">
        <f t="shared" si="3"/>
        <v>6.9915402363140602E-2</v>
      </c>
      <c r="I40" s="41">
        <f t="shared" si="4"/>
        <v>2.7569041459833601E-3</v>
      </c>
    </row>
    <row r="41" spans="2:9" x14ac:dyDescent="0.4">
      <c r="B41" t="s">
        <v>103</v>
      </c>
      <c r="C41" s="48">
        <v>18520000</v>
      </c>
      <c r="D41" s="48">
        <v>36735</v>
      </c>
      <c r="E41">
        <v>32</v>
      </c>
      <c r="F41" s="41">
        <f t="shared" si="1"/>
        <v>8.7110385191234516E-4</v>
      </c>
      <c r="G41" s="42">
        <f t="shared" si="2"/>
        <v>1.7278617710583154E-6</v>
      </c>
      <c r="H41" s="43">
        <f t="shared" si="3"/>
        <v>0.17278617710583155</v>
      </c>
      <c r="I41" s="41">
        <f t="shared" si="4"/>
        <v>1.9835313174946002E-3</v>
      </c>
    </row>
    <row r="42" spans="2:9" x14ac:dyDescent="0.4">
      <c r="B42" t="s">
        <v>104</v>
      </c>
      <c r="C42" s="48">
        <v>16278000</v>
      </c>
      <c r="D42" s="48">
        <v>33344</v>
      </c>
      <c r="E42">
        <v>97</v>
      </c>
      <c r="F42" s="41">
        <f t="shared" si="1"/>
        <v>2.9090690978886757E-3</v>
      </c>
      <c r="G42" s="42">
        <f t="shared" si="2"/>
        <v>5.9589630175697262E-6</v>
      </c>
      <c r="H42" s="43">
        <f t="shared" si="3"/>
        <v>0.59589630175697261</v>
      </c>
      <c r="I42" s="41">
        <f t="shared" si="4"/>
        <v>2.0484088954417006E-3</v>
      </c>
    </row>
    <row r="43" spans="2:9" x14ac:dyDescent="0.4">
      <c r="B43" t="s">
        <v>105</v>
      </c>
      <c r="C43" s="48">
        <v>16232000</v>
      </c>
      <c r="D43" s="48">
        <v>21428</v>
      </c>
      <c r="E43">
        <v>293</v>
      </c>
      <c r="F43" s="41">
        <f t="shared" si="1"/>
        <v>1.3673697965279074E-2</v>
      </c>
      <c r="G43" s="42">
        <f t="shared" si="2"/>
        <v>1.8050763923114835E-5</v>
      </c>
      <c r="H43" s="43">
        <f t="shared" si="3"/>
        <v>1.8050763923114834</v>
      </c>
      <c r="I43" s="41">
        <f t="shared" si="4"/>
        <v>1.3201084277969443E-3</v>
      </c>
    </row>
    <row r="44" spans="2:9" x14ac:dyDescent="0.4">
      <c r="B44" t="s">
        <v>106</v>
      </c>
      <c r="C44" s="48">
        <v>15927000</v>
      </c>
      <c r="D44" s="48">
        <v>18465</v>
      </c>
      <c r="E44">
        <v>839</v>
      </c>
      <c r="F44" s="41">
        <f t="shared" si="1"/>
        <v>4.5437313836988895E-2</v>
      </c>
      <c r="G44" s="42">
        <f t="shared" si="2"/>
        <v>5.2677842657123126E-5</v>
      </c>
      <c r="H44" s="43">
        <f t="shared" si="3"/>
        <v>5.2677842657123124</v>
      </c>
      <c r="I44" s="41">
        <f t="shared" si="4"/>
        <v>1.1593520436993783E-3</v>
      </c>
    </row>
    <row r="45" spans="2:9" x14ac:dyDescent="0.4">
      <c r="B45" t="s">
        <v>107</v>
      </c>
      <c r="C45" s="48">
        <v>11249000</v>
      </c>
      <c r="D45" s="48">
        <v>17399</v>
      </c>
      <c r="E45" s="48">
        <v>2141</v>
      </c>
      <c r="F45" s="41">
        <f t="shared" si="1"/>
        <v>0.12305304902580608</v>
      </c>
      <c r="G45" s="42">
        <f t="shared" si="2"/>
        <v>1.9032802915814738E-4</v>
      </c>
      <c r="H45" s="43">
        <f t="shared" si="3"/>
        <v>19.032802915814738</v>
      </c>
      <c r="I45" s="41">
        <f t="shared" si="4"/>
        <v>1.5467152635789847E-3</v>
      </c>
    </row>
    <row r="46" spans="2:9" x14ac:dyDescent="0.4">
      <c r="B46" t="s">
        <v>108</v>
      </c>
      <c r="C46" s="48">
        <v>126167000</v>
      </c>
      <c r="D46" s="48">
        <v>246276</v>
      </c>
      <c r="E46" s="48">
        <v>3414</v>
      </c>
      <c r="F46" s="41">
        <f t="shared" si="1"/>
        <v>1.3862495736490767E-2</v>
      </c>
      <c r="G46" s="42">
        <f t="shared" si="2"/>
        <v>2.7059373687255781E-5</v>
      </c>
      <c r="H46" s="43">
        <f t="shared" si="3"/>
        <v>2.7059373687255781</v>
      </c>
      <c r="I46" s="41">
        <f t="shared" si="4"/>
        <v>1.9519842748103703E-3</v>
      </c>
    </row>
    <row r="47" spans="2:9" x14ac:dyDescent="0.4">
      <c r="B47" t="s">
        <v>109</v>
      </c>
      <c r="C47" s="48">
        <v>126167000</v>
      </c>
      <c r="D47" s="48">
        <v>251647</v>
      </c>
      <c r="E47" s="48">
        <v>3470</v>
      </c>
      <c r="F47" s="41">
        <f t="shared" si="1"/>
        <v>1.3789157033463543E-2</v>
      </c>
      <c r="G47" s="42">
        <f t="shared" si="2"/>
        <v>2.7503229846156286E-5</v>
      </c>
      <c r="H47" s="43">
        <f t="shared" si="3"/>
        <v>2.7503229846156287</v>
      </c>
      <c r="I47" s="41">
        <f t="shared" si="4"/>
        <v>1.9945548360506314E-3</v>
      </c>
    </row>
    <row r="48" spans="2:9" x14ac:dyDescent="0.4">
      <c r="B48" t="s">
        <v>110</v>
      </c>
      <c r="G48" s="42"/>
      <c r="H48" s="43"/>
      <c r="I48" s="4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chichi2</dc:creator>
  <cp:lastModifiedBy>shokkakyo</cp:lastModifiedBy>
  <dcterms:created xsi:type="dcterms:W3CDTF">2020-04-09T01:22:06Z</dcterms:created>
  <dcterms:modified xsi:type="dcterms:W3CDTF">2021-12-03T05:03:55Z</dcterms:modified>
</cp:coreProperties>
</file>